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vé\Asseept\bibliothèque\"/>
    </mc:Choice>
  </mc:AlternateContent>
  <xr:revisionPtr revIDLastSave="0" documentId="10_ncr:8100000_{73D91244-C360-4D24-90B1-69FA18F9F821}" xr6:coauthVersionLast="34" xr6:coauthVersionMax="34" xr10:uidLastSave="{00000000-0000-0000-0000-000000000000}"/>
  <bookViews>
    <workbookView xWindow="0" yWindow="0" windowWidth="20490" windowHeight="7530" xr2:uid="{00000000-000D-0000-FFFF-FFFF00000000}"/>
  </bookViews>
  <sheets>
    <sheet name="Feuil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4" i="3"/>
  <c r="F15" i="3"/>
  <c r="F17" i="3"/>
  <c r="F19" i="3"/>
  <c r="F21" i="3"/>
  <c r="F23" i="3"/>
  <c r="F24" i="3"/>
  <c r="F25" i="3"/>
  <c r="F26" i="3"/>
  <c r="F27" i="3"/>
  <c r="F28" i="3"/>
  <c r="F30" i="3"/>
  <c r="F31" i="3"/>
  <c r="F32" i="3"/>
  <c r="F33" i="3"/>
  <c r="F35" i="3"/>
  <c r="F36" i="3"/>
  <c r="F37" i="3"/>
  <c r="F38" i="3"/>
  <c r="F39" i="3"/>
  <c r="F40" i="3"/>
  <c r="F41" i="3"/>
  <c r="F42" i="3"/>
  <c r="F44" i="3"/>
  <c r="F45" i="3"/>
  <c r="F46" i="3"/>
  <c r="F47" i="3"/>
  <c r="F48" i="3"/>
  <c r="F49" i="3"/>
  <c r="F51" i="3"/>
  <c r="F52" i="3"/>
  <c r="F53" i="3"/>
  <c r="F55" i="3"/>
  <c r="F56" i="3"/>
  <c r="F57" i="3"/>
  <c r="F58" i="3"/>
  <c r="F59" i="3"/>
  <c r="F60" i="3"/>
  <c r="F61" i="3"/>
  <c r="F63" i="3"/>
  <c r="F64" i="3"/>
  <c r="F65" i="3"/>
  <c r="F66" i="3"/>
  <c r="F67" i="3"/>
  <c r="F68" i="3"/>
  <c r="F12" i="3"/>
  <c r="E68" i="3" l="1"/>
  <c r="E67" i="3"/>
  <c r="E66" i="3"/>
  <c r="E61" i="3"/>
  <c r="E56" i="3"/>
  <c r="E57" i="3"/>
  <c r="E58" i="3"/>
  <c r="E59" i="3"/>
  <c r="E60" i="3"/>
  <c r="E55" i="3"/>
  <c r="E53" i="3"/>
  <c r="E52" i="3"/>
  <c r="E51" i="3"/>
  <c r="E49" i="3"/>
  <c r="E45" i="3"/>
  <c r="E46" i="3"/>
  <c r="E47" i="3"/>
  <c r="E48" i="3"/>
  <c r="E44" i="3"/>
  <c r="E42" i="3"/>
  <c r="E36" i="3"/>
  <c r="E37" i="3"/>
  <c r="E38" i="3"/>
  <c r="E39" i="3"/>
  <c r="E40" i="3"/>
  <c r="E41" i="3"/>
  <c r="E35" i="3"/>
  <c r="E33" i="3"/>
  <c r="E31" i="3"/>
  <c r="E32" i="3"/>
  <c r="E30" i="3"/>
  <c r="E28" i="3"/>
  <c r="E24" i="3"/>
  <c r="E25" i="3"/>
  <c r="E26" i="3"/>
  <c r="E27" i="3"/>
  <c r="E23" i="3"/>
  <c r="E21" i="3"/>
  <c r="E19" i="3"/>
  <c r="E17" i="3"/>
  <c r="E15" i="3"/>
  <c r="E13" i="3"/>
  <c r="E14" i="3"/>
  <c r="E12" i="3"/>
</calcChain>
</file>

<file path=xl/sharedStrings.xml><?xml version="1.0" encoding="utf-8"?>
<sst xmlns="http://schemas.openxmlformats.org/spreadsheetml/2006/main" count="111" uniqueCount="73">
  <si>
    <t>Désignation</t>
  </si>
  <si>
    <t>U</t>
  </si>
  <si>
    <t>Quantité</t>
  </si>
  <si>
    <t>Prix total</t>
  </si>
  <si>
    <t>Implantation et replis du chantier</t>
  </si>
  <si>
    <t>Fouille en rigole</t>
  </si>
  <si>
    <t>Ml</t>
  </si>
  <si>
    <t>M3</t>
  </si>
  <si>
    <t>M2</t>
  </si>
  <si>
    <t>Maçonnerie en agglos creux de 15x20x40</t>
  </si>
  <si>
    <t>Menuiserie métallique</t>
  </si>
  <si>
    <t>Fourniture et pose fenêtre persienne fixe métallique 0,60x1,80</t>
  </si>
  <si>
    <t>Sous total menuiserie métallique</t>
  </si>
  <si>
    <t xml:space="preserve">Charpente - couverture </t>
  </si>
  <si>
    <t>Fourniture et pose IPN de 120</t>
  </si>
  <si>
    <t>Fourniture et pose IPN de 80</t>
  </si>
  <si>
    <t>Sous total charpente et couverture</t>
  </si>
  <si>
    <t>Fourniture et pose de support de rive en bois</t>
  </si>
  <si>
    <t>ML</t>
  </si>
  <si>
    <t>Fourniture et pose de chéneau métallique</t>
  </si>
  <si>
    <t>Fourniture et pose de krintin pour plafond et parvis</t>
  </si>
  <si>
    <t xml:space="preserve">Carrelage </t>
  </si>
  <si>
    <t>Sous total carrelage</t>
  </si>
  <si>
    <t xml:space="preserve">Electricité </t>
  </si>
  <si>
    <t xml:space="preserve">Gros œuvre </t>
  </si>
  <si>
    <t xml:space="preserve">Sous total gros œuvres </t>
  </si>
  <si>
    <t>FF</t>
  </si>
  <si>
    <t>Fourniture et pose de câble 2x1,5 (rouleau)</t>
  </si>
  <si>
    <t>Total Général</t>
  </si>
  <si>
    <t>Prix unitaire</t>
  </si>
  <si>
    <t>Fouille en puit pour cuve</t>
  </si>
  <si>
    <t>Enduit en mortier de ciment sur maçonnerie</t>
  </si>
  <si>
    <t>Dallage sol dosé à 250Kg/ M3 avec treillis ep: 10 cm</t>
  </si>
  <si>
    <t>Remblai contre fondation avec du sable latérite</t>
  </si>
  <si>
    <t>Fourniture et pose de tube rond de 10 lourd</t>
  </si>
  <si>
    <t>Fourniture et pose de tube rond de 20 lourd</t>
  </si>
  <si>
    <t>Fourniture et pose de câble 2x2,5 (rouleau)</t>
  </si>
  <si>
    <t>Fourniture et pose de prise de courant</t>
  </si>
  <si>
    <t>Sous total Electricité</t>
  </si>
  <si>
    <t xml:space="preserve">Peinture </t>
  </si>
  <si>
    <t>Peinture antirouille sur métallique en deux couches</t>
  </si>
  <si>
    <t>Peinture à huile sur menuiserie métallique</t>
  </si>
  <si>
    <t>Sous total peinture</t>
  </si>
  <si>
    <t>Béton de propreté dosé à 150 Kg/M3 pour</t>
  </si>
  <si>
    <t xml:space="preserve"> fond des fouilles</t>
  </si>
  <si>
    <t>Soubassement en agglos pleines de</t>
  </si>
  <si>
    <t>15x20x40</t>
  </si>
  <si>
    <t>Remblai en sable d'apport provenant</t>
  </si>
  <si>
    <t xml:space="preserve">des fouilles </t>
  </si>
  <si>
    <t xml:space="preserve"> Béton armé dosé à 350 Kg/m3 pour semelles,</t>
  </si>
  <si>
    <t xml:space="preserve"> poteaux, longrines et chainage </t>
  </si>
  <si>
    <t>Béton armé pour coulage plancher en dalle pleine en ferraillage en deux lits pour salle bibliothèque</t>
  </si>
  <si>
    <t>Fourniture et pose de porte métallique            2,00 x 2,10 y compris étagères</t>
  </si>
  <si>
    <t>Fourniture et pose de porte métallique 0,80 x 2,10 y compris étagères de rangement</t>
  </si>
  <si>
    <t>Fourniture et pose de type rectangle de 100</t>
  </si>
  <si>
    <t>Fourniture et pose de type rectangle de 50</t>
  </si>
  <si>
    <t>Fourniture et pose de tube rond de 30 pour renfort</t>
  </si>
  <si>
    <t>Fourniture et pose câble de maintien avec cornière</t>
  </si>
  <si>
    <t>de 40</t>
  </si>
  <si>
    <t>Fourniture et pose de bac aluminium 045 y compris les tiges de fixation</t>
  </si>
  <si>
    <t>Fourniture et pose de rive en aluminium</t>
  </si>
  <si>
    <t>Fourniture de carreaux grés céramiques</t>
  </si>
  <si>
    <t>Fourniture et pose de carreaux plinthes</t>
  </si>
  <si>
    <t>Fourniture et pose de tube orange pour fourreautage</t>
  </si>
  <si>
    <t>Fourniture et pose d'interrupteur simple allumage</t>
  </si>
  <si>
    <t>Fourniture et pose de néon 0,60</t>
  </si>
  <si>
    <t>Préparation des surfaces à peindre</t>
  </si>
  <si>
    <t>Peinture gylatex en deux couches sur intérieur</t>
  </si>
  <si>
    <t xml:space="preserve">Devis estimatif et quantitatif pour la construction d’une bibliothéque au Lycée de Guiro Yéro Bocar </t>
  </si>
  <si>
    <t xml:space="preserve">Arrêté le présent devis à la somme de : dix huit millions huit cent quarante-six mille huit cent 
six francs (18 846 806) F CFA. </t>
  </si>
  <si>
    <t>L'Entrepreneur</t>
  </si>
  <si>
    <t>Kolda, le 15/03/2018</t>
  </si>
  <si>
    <t>€UROS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</si>
</sst>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center"/>
    </xf>
    <xf numFmtId="164" fontId="8" fillId="2" borderId="13" xfId="1" applyNumberFormat="1" applyFont="1" applyFill="1" applyBorder="1" applyAlignment="1">
      <alignment horizontal="right" vertical="center"/>
    </xf>
    <xf numFmtId="0" fontId="8" fillId="2" borderId="1" xfId="0" applyFont="1" applyFill="1" applyBorder="1"/>
    <xf numFmtId="164" fontId="8" fillId="2" borderId="5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164" fontId="8" fillId="2" borderId="6" xfId="1" applyNumberFormat="1" applyFont="1" applyFill="1" applyBorder="1" applyAlignment="1">
      <alignment horizontal="right" vertical="center"/>
    </xf>
    <xf numFmtId="164" fontId="8" fillId="2" borderId="3" xfId="1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4</xdr:row>
      <xdr:rowOff>47625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F9D736-18EC-4E0F-B127-E21CC99AAE7D}"/>
            </a:ext>
          </a:extLst>
        </xdr:cNvPr>
        <xdr:cNvPicPr/>
      </xdr:nvPicPr>
      <xdr:blipFill>
        <a:blip xmlns:r="http://schemas.openxmlformats.org/officeDocument/2006/relationships" r:embed="rId1">
          <a:lum bright="20000"/>
        </a:blip>
        <a:srcRect/>
        <a:stretch>
          <a:fillRect/>
        </a:stretch>
      </xdr:blipFill>
      <xdr:spPr bwMode="auto">
        <a:xfrm>
          <a:off x="0" y="0"/>
          <a:ext cx="57245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75"/>
  <sheetViews>
    <sheetView tabSelected="1" view="pageLayout" topLeftCell="A64" zoomScaleNormal="100" workbookViewId="0">
      <selection activeCell="A61" sqref="A61:D61"/>
    </sheetView>
  </sheetViews>
  <sheetFormatPr baseColWidth="10" defaultRowHeight="15" x14ac:dyDescent="0.25"/>
  <cols>
    <col min="1" max="1" width="49" customWidth="1"/>
    <col min="2" max="2" width="5.42578125" customWidth="1"/>
    <col min="3" max="3" width="8.28515625" customWidth="1"/>
    <col min="4" max="4" width="8.7109375" style="1" customWidth="1"/>
    <col min="5" max="5" width="9.28515625" style="1" customWidth="1"/>
    <col min="6" max="6" width="9.7109375" customWidth="1"/>
  </cols>
  <sheetData>
    <row r="7" spans="1:6" ht="27" customHeight="1" x14ac:dyDescent="0.25">
      <c r="A7" s="34" t="s">
        <v>68</v>
      </c>
      <c r="B7" s="34"/>
      <c r="C7" s="34"/>
      <c r="D7" s="34"/>
      <c r="E7" s="34"/>
    </row>
    <row r="9" spans="1:6" ht="15.75" thickBot="1" x14ac:dyDescent="0.3"/>
    <row r="10" spans="1:6" ht="24.75" customHeight="1" thickBot="1" x14ac:dyDescent="0.3">
      <c r="A10" s="2" t="s">
        <v>0</v>
      </c>
      <c r="B10" s="3" t="s">
        <v>1</v>
      </c>
      <c r="C10" s="3" t="s">
        <v>2</v>
      </c>
      <c r="D10" s="25" t="s">
        <v>29</v>
      </c>
      <c r="E10" s="14" t="s">
        <v>3</v>
      </c>
      <c r="F10" s="20" t="s">
        <v>72</v>
      </c>
    </row>
    <row r="11" spans="1:6" ht="15.75" thickBot="1" x14ac:dyDescent="0.3">
      <c r="A11" s="4" t="s">
        <v>24</v>
      </c>
      <c r="B11" s="5"/>
      <c r="C11" s="5"/>
      <c r="D11" s="6"/>
      <c r="E11" s="15"/>
      <c r="F11" s="22"/>
    </row>
    <row r="12" spans="1:6" ht="15" customHeight="1" thickBot="1" x14ac:dyDescent="0.3">
      <c r="A12" s="7" t="s">
        <v>4</v>
      </c>
      <c r="B12" s="8" t="s">
        <v>1</v>
      </c>
      <c r="C12" s="8">
        <v>1</v>
      </c>
      <c r="D12" s="9">
        <v>200000</v>
      </c>
      <c r="E12" s="16">
        <f>D12*C12</f>
        <v>200000</v>
      </c>
      <c r="F12" s="23">
        <f>E12/655.957</f>
        <v>304.89803447482075</v>
      </c>
    </row>
    <row r="13" spans="1:6" ht="15" customHeight="1" thickBot="1" x14ac:dyDescent="0.3">
      <c r="A13" s="7" t="s">
        <v>5</v>
      </c>
      <c r="B13" s="8" t="s">
        <v>6</v>
      </c>
      <c r="C13" s="8">
        <v>75.02</v>
      </c>
      <c r="D13" s="10">
        <v>600</v>
      </c>
      <c r="E13" s="16">
        <f>D13*C13</f>
        <v>45012</v>
      </c>
      <c r="F13" s="24">
        <f t="shared" ref="F13:F68" si="0">E13/655.957</f>
        <v>68.620351638903159</v>
      </c>
    </row>
    <row r="14" spans="1:6" ht="15" customHeight="1" thickBot="1" x14ac:dyDescent="0.3">
      <c r="A14" s="11" t="s">
        <v>30</v>
      </c>
      <c r="B14" s="8" t="s">
        <v>7</v>
      </c>
      <c r="C14" s="8">
        <v>15.62</v>
      </c>
      <c r="D14" s="9">
        <v>2500</v>
      </c>
      <c r="E14" s="16">
        <f t="shared" ref="E14" si="1">D14*C14</f>
        <v>39050</v>
      </c>
      <c r="F14" s="23">
        <f t="shared" si="0"/>
        <v>59.531341231208756</v>
      </c>
    </row>
    <row r="15" spans="1:6" ht="15" customHeight="1" x14ac:dyDescent="0.25">
      <c r="A15" s="12" t="s">
        <v>43</v>
      </c>
      <c r="B15" s="28" t="s">
        <v>7</v>
      </c>
      <c r="C15" s="28">
        <v>1.6</v>
      </c>
      <c r="D15" s="30">
        <v>65000</v>
      </c>
      <c r="E15" s="32">
        <f>D15*C15</f>
        <v>104000</v>
      </c>
      <c r="F15" s="26">
        <f t="shared" si="0"/>
        <v>158.54697792690681</v>
      </c>
    </row>
    <row r="16" spans="1:6" ht="15" customHeight="1" thickBot="1" x14ac:dyDescent="0.3">
      <c r="A16" s="11" t="s">
        <v>44</v>
      </c>
      <c r="B16" s="29"/>
      <c r="C16" s="29"/>
      <c r="D16" s="31"/>
      <c r="E16" s="33"/>
      <c r="F16" s="27"/>
    </row>
    <row r="17" spans="1:6" ht="15" customHeight="1" thickBot="1" x14ac:dyDescent="0.3">
      <c r="A17" s="12" t="s">
        <v>45</v>
      </c>
      <c r="B17" s="28" t="s">
        <v>8</v>
      </c>
      <c r="C17" s="28">
        <v>66.343999999999994</v>
      </c>
      <c r="D17" s="30">
        <v>5000</v>
      </c>
      <c r="E17" s="32">
        <f>D17*C17</f>
        <v>331719.99999999994</v>
      </c>
      <c r="F17" s="24">
        <f t="shared" si="0"/>
        <v>505.70387997993765</v>
      </c>
    </row>
    <row r="18" spans="1:6" ht="15" customHeight="1" thickBot="1" x14ac:dyDescent="0.3">
      <c r="A18" s="11" t="s">
        <v>46</v>
      </c>
      <c r="B18" s="29"/>
      <c r="C18" s="29"/>
      <c r="D18" s="31"/>
      <c r="E18" s="33"/>
      <c r="F18" s="23"/>
    </row>
    <row r="19" spans="1:6" ht="15" customHeight="1" x14ac:dyDescent="0.25">
      <c r="A19" s="12" t="s">
        <v>47</v>
      </c>
      <c r="B19" s="28" t="s">
        <v>7</v>
      </c>
      <c r="C19" s="28">
        <v>28.977</v>
      </c>
      <c r="D19" s="30">
        <v>2000</v>
      </c>
      <c r="E19" s="32">
        <f>D19*C19</f>
        <v>57954</v>
      </c>
      <c r="F19" s="26">
        <f t="shared" si="0"/>
        <v>88.350303449768816</v>
      </c>
    </row>
    <row r="20" spans="1:6" ht="15" customHeight="1" thickBot="1" x14ac:dyDescent="0.3">
      <c r="A20" s="11" t="s">
        <v>48</v>
      </c>
      <c r="B20" s="29"/>
      <c r="C20" s="29"/>
      <c r="D20" s="31"/>
      <c r="E20" s="33"/>
      <c r="F20" s="27"/>
    </row>
    <row r="21" spans="1:6" ht="15" customHeight="1" x14ac:dyDescent="0.25">
      <c r="A21" s="12" t="s">
        <v>49</v>
      </c>
      <c r="B21" s="28" t="s">
        <v>7</v>
      </c>
      <c r="C21" s="28">
        <v>13.311999999999999</v>
      </c>
      <c r="D21" s="30">
        <v>200000</v>
      </c>
      <c r="E21" s="32">
        <f>D21*C21</f>
        <v>2662400</v>
      </c>
      <c r="F21" s="26">
        <f t="shared" si="0"/>
        <v>4058.8026349288139</v>
      </c>
    </row>
    <row r="22" spans="1:6" ht="15" customHeight="1" thickBot="1" x14ac:dyDescent="0.3">
      <c r="A22" s="11" t="s">
        <v>50</v>
      </c>
      <c r="B22" s="29"/>
      <c r="C22" s="29"/>
      <c r="D22" s="31"/>
      <c r="E22" s="33"/>
      <c r="F22" s="27"/>
    </row>
    <row r="23" spans="1:6" ht="15.75" customHeight="1" thickBot="1" x14ac:dyDescent="0.3">
      <c r="A23" s="11" t="s">
        <v>9</v>
      </c>
      <c r="B23" s="8" t="s">
        <v>8</v>
      </c>
      <c r="C23" s="8">
        <v>41.2</v>
      </c>
      <c r="D23" s="9">
        <v>4500</v>
      </c>
      <c r="E23" s="16">
        <f>D23*C23</f>
        <v>185400</v>
      </c>
      <c r="F23" s="23">
        <f t="shared" si="0"/>
        <v>282.64047795815884</v>
      </c>
    </row>
    <row r="24" spans="1:6" ht="27" customHeight="1" thickBot="1" x14ac:dyDescent="0.3">
      <c r="A24" s="11" t="s">
        <v>51</v>
      </c>
      <c r="B24" s="8" t="s">
        <v>7</v>
      </c>
      <c r="C24" s="8">
        <v>11.85</v>
      </c>
      <c r="D24" s="9">
        <v>200000</v>
      </c>
      <c r="E24" s="16">
        <f t="shared" ref="E24:E27" si="2">D24*C24</f>
        <v>2370000</v>
      </c>
      <c r="F24" s="24">
        <f t="shared" si="0"/>
        <v>3613.0417085266258</v>
      </c>
    </row>
    <row r="25" spans="1:6" ht="17.25" customHeight="1" thickBot="1" x14ac:dyDescent="0.3">
      <c r="A25" s="11" t="s">
        <v>33</v>
      </c>
      <c r="B25" s="8" t="s">
        <v>7</v>
      </c>
      <c r="C25" s="8">
        <v>31.63</v>
      </c>
      <c r="D25" s="9">
        <v>7000</v>
      </c>
      <c r="E25" s="16">
        <f t="shared" si="2"/>
        <v>221410</v>
      </c>
      <c r="F25" s="24">
        <f t="shared" si="0"/>
        <v>337.53736906535033</v>
      </c>
    </row>
    <row r="26" spans="1:6" ht="15" customHeight="1" thickBot="1" x14ac:dyDescent="0.3">
      <c r="A26" s="11" t="s">
        <v>32</v>
      </c>
      <c r="B26" s="8" t="s">
        <v>7</v>
      </c>
      <c r="C26" s="8">
        <v>4.45</v>
      </c>
      <c r="D26" s="9">
        <v>95000</v>
      </c>
      <c r="E26" s="16">
        <f t="shared" si="2"/>
        <v>422750</v>
      </c>
      <c r="F26" s="23">
        <f t="shared" si="0"/>
        <v>644.47822037115236</v>
      </c>
    </row>
    <row r="27" spans="1:6" ht="15" customHeight="1" thickBot="1" x14ac:dyDescent="0.3">
      <c r="A27" s="11" t="s">
        <v>31</v>
      </c>
      <c r="B27" s="8" t="s">
        <v>8</v>
      </c>
      <c r="C27" s="8">
        <v>102.46</v>
      </c>
      <c r="D27" s="9">
        <v>3500</v>
      </c>
      <c r="E27" s="16">
        <f t="shared" si="2"/>
        <v>358610</v>
      </c>
      <c r="F27" s="24">
        <f t="shared" si="0"/>
        <v>546.69742071507733</v>
      </c>
    </row>
    <row r="28" spans="1:6" ht="15" customHeight="1" thickBot="1" x14ac:dyDescent="0.3">
      <c r="A28" s="37" t="s">
        <v>25</v>
      </c>
      <c r="B28" s="38"/>
      <c r="C28" s="38"/>
      <c r="D28" s="39"/>
      <c r="E28" s="17">
        <f>SUM(E12:E27)</f>
        <v>6998306</v>
      </c>
      <c r="F28" s="23">
        <f t="shared" si="0"/>
        <v>10668.848720266726</v>
      </c>
    </row>
    <row r="29" spans="1:6" ht="15" customHeight="1" thickBot="1" x14ac:dyDescent="0.3">
      <c r="A29" s="13" t="s">
        <v>10</v>
      </c>
      <c r="B29" s="8"/>
      <c r="C29" s="8"/>
      <c r="D29" s="10"/>
      <c r="E29" s="18"/>
      <c r="F29" s="24"/>
    </row>
    <row r="30" spans="1:6" ht="19.5" customHeight="1" thickBot="1" x14ac:dyDescent="0.3">
      <c r="A30" s="11" t="s">
        <v>11</v>
      </c>
      <c r="B30" s="8" t="s">
        <v>1</v>
      </c>
      <c r="C30" s="8">
        <v>10</v>
      </c>
      <c r="D30" s="9">
        <v>40000</v>
      </c>
      <c r="E30" s="16">
        <f>D30*C30</f>
        <v>400000</v>
      </c>
      <c r="F30" s="24">
        <f t="shared" si="0"/>
        <v>609.79606894964149</v>
      </c>
    </row>
    <row r="31" spans="1:6" ht="29.25" customHeight="1" thickBot="1" x14ac:dyDescent="0.3">
      <c r="A31" s="11" t="s">
        <v>52</v>
      </c>
      <c r="B31" s="8" t="s">
        <v>1</v>
      </c>
      <c r="C31" s="8">
        <v>1</v>
      </c>
      <c r="D31" s="9">
        <v>280000</v>
      </c>
      <c r="E31" s="16">
        <f t="shared" ref="E31:E32" si="3">D31*C31</f>
        <v>280000</v>
      </c>
      <c r="F31" s="24">
        <f t="shared" si="0"/>
        <v>426.85724826474905</v>
      </c>
    </row>
    <row r="32" spans="1:6" ht="28.5" customHeight="1" thickBot="1" x14ac:dyDescent="0.3">
      <c r="A32" s="11" t="s">
        <v>53</v>
      </c>
      <c r="B32" s="8" t="s">
        <v>1</v>
      </c>
      <c r="C32" s="8">
        <v>2</v>
      </c>
      <c r="D32" s="9">
        <v>160000</v>
      </c>
      <c r="E32" s="16">
        <f t="shared" si="3"/>
        <v>320000</v>
      </c>
      <c r="F32" s="24">
        <f t="shared" si="0"/>
        <v>487.8368551597132</v>
      </c>
    </row>
    <row r="33" spans="1:6" ht="15" customHeight="1" thickBot="1" x14ac:dyDescent="0.3">
      <c r="A33" s="37" t="s">
        <v>12</v>
      </c>
      <c r="B33" s="38"/>
      <c r="C33" s="38"/>
      <c r="D33" s="40"/>
      <c r="E33" s="17">
        <f>SUM(E30:E32)</f>
        <v>1000000</v>
      </c>
      <c r="F33" s="23">
        <f t="shared" si="0"/>
        <v>1524.4901723741038</v>
      </c>
    </row>
    <row r="34" spans="1:6" ht="15" customHeight="1" thickBot="1" x14ac:dyDescent="0.3">
      <c r="A34" s="4" t="s">
        <v>13</v>
      </c>
      <c r="B34" s="8"/>
      <c r="C34" s="8"/>
      <c r="D34" s="10"/>
      <c r="E34" s="18"/>
      <c r="F34" s="24"/>
    </row>
    <row r="35" spans="1:6" ht="15" customHeight="1" thickBot="1" x14ac:dyDescent="0.3">
      <c r="A35" s="7" t="s">
        <v>14</v>
      </c>
      <c r="B35" s="8" t="s">
        <v>1</v>
      </c>
      <c r="C35" s="8">
        <v>12</v>
      </c>
      <c r="D35" s="9">
        <v>70000</v>
      </c>
      <c r="E35" s="16">
        <f>D35*C35</f>
        <v>840000</v>
      </c>
      <c r="F35" s="23">
        <f t="shared" si="0"/>
        <v>1280.5717447942473</v>
      </c>
    </row>
    <row r="36" spans="1:6" ht="15" customHeight="1" thickBot="1" x14ac:dyDescent="0.3">
      <c r="A36" s="7" t="s">
        <v>15</v>
      </c>
      <c r="B36" s="8" t="s">
        <v>1</v>
      </c>
      <c r="C36" s="8">
        <v>24</v>
      </c>
      <c r="D36" s="9">
        <v>45000</v>
      </c>
      <c r="E36" s="16">
        <f t="shared" ref="E36:E41" si="4">D36*C36</f>
        <v>1080000</v>
      </c>
      <c r="F36" s="24">
        <f t="shared" si="0"/>
        <v>1646.4493861640321</v>
      </c>
    </row>
    <row r="37" spans="1:6" ht="15" customHeight="1" thickBot="1" x14ac:dyDescent="0.3">
      <c r="A37" s="7" t="s">
        <v>34</v>
      </c>
      <c r="B37" s="8" t="s">
        <v>1</v>
      </c>
      <c r="C37" s="8">
        <v>35</v>
      </c>
      <c r="D37" s="9">
        <v>39650</v>
      </c>
      <c r="E37" s="16">
        <f t="shared" si="4"/>
        <v>1387750</v>
      </c>
      <c r="F37" s="24">
        <f t="shared" si="0"/>
        <v>2115.6112367121627</v>
      </c>
    </row>
    <row r="38" spans="1:6" ht="15" customHeight="1" thickBot="1" x14ac:dyDescent="0.3">
      <c r="A38" s="7" t="s">
        <v>35</v>
      </c>
      <c r="B38" s="8" t="s">
        <v>1</v>
      </c>
      <c r="C38" s="8">
        <v>4</v>
      </c>
      <c r="D38" s="9">
        <v>99000</v>
      </c>
      <c r="E38" s="16">
        <f t="shared" si="4"/>
        <v>396000</v>
      </c>
      <c r="F38" s="23">
        <f t="shared" si="0"/>
        <v>603.69810826014509</v>
      </c>
    </row>
    <row r="39" spans="1:6" ht="15" customHeight="1" thickBot="1" x14ac:dyDescent="0.3">
      <c r="A39" s="7" t="s">
        <v>54</v>
      </c>
      <c r="B39" s="8" t="s">
        <v>1</v>
      </c>
      <c r="C39" s="8">
        <v>18</v>
      </c>
      <c r="D39" s="9">
        <v>19500</v>
      </c>
      <c r="E39" s="16">
        <f t="shared" si="4"/>
        <v>351000</v>
      </c>
      <c r="F39" s="24">
        <f t="shared" si="0"/>
        <v>535.09605050331038</v>
      </c>
    </row>
    <row r="40" spans="1:6" ht="15" customHeight="1" thickBot="1" x14ac:dyDescent="0.3">
      <c r="A40" s="7" t="s">
        <v>55</v>
      </c>
      <c r="B40" s="8" t="s">
        <v>1</v>
      </c>
      <c r="C40" s="8">
        <v>12</v>
      </c>
      <c r="D40" s="9">
        <v>16500</v>
      </c>
      <c r="E40" s="16">
        <f t="shared" si="4"/>
        <v>198000</v>
      </c>
      <c r="F40" s="24">
        <f t="shared" si="0"/>
        <v>301.84905413007255</v>
      </c>
    </row>
    <row r="41" spans="1:6" ht="15" customHeight="1" thickBot="1" x14ac:dyDescent="0.3">
      <c r="A41" s="7" t="s">
        <v>56</v>
      </c>
      <c r="B41" s="8" t="s">
        <v>1</v>
      </c>
      <c r="C41" s="8">
        <v>18</v>
      </c>
      <c r="D41" s="9">
        <v>1480</v>
      </c>
      <c r="E41" s="16">
        <f t="shared" si="4"/>
        <v>26640</v>
      </c>
      <c r="F41" s="24">
        <f t="shared" si="0"/>
        <v>40.612418192046128</v>
      </c>
    </row>
    <row r="42" spans="1:6" ht="15" customHeight="1" x14ac:dyDescent="0.25">
      <c r="A42" s="12" t="s">
        <v>57</v>
      </c>
      <c r="B42" s="28" t="s">
        <v>1</v>
      </c>
      <c r="C42" s="28">
        <v>16</v>
      </c>
      <c r="D42" s="30">
        <v>15000</v>
      </c>
      <c r="E42" s="32">
        <f>D42*C42</f>
        <v>240000</v>
      </c>
      <c r="F42" s="26">
        <f t="shared" si="0"/>
        <v>365.8776413697849</v>
      </c>
    </row>
    <row r="43" spans="1:6" ht="15" customHeight="1" thickBot="1" x14ac:dyDescent="0.3">
      <c r="A43" s="11" t="s">
        <v>58</v>
      </c>
      <c r="B43" s="29"/>
      <c r="C43" s="29"/>
      <c r="D43" s="31"/>
      <c r="E43" s="33"/>
      <c r="F43" s="27"/>
    </row>
    <row r="44" spans="1:6" ht="27.75" customHeight="1" thickBot="1" x14ac:dyDescent="0.3">
      <c r="A44" s="11" t="s">
        <v>59</v>
      </c>
      <c r="B44" s="8" t="s">
        <v>8</v>
      </c>
      <c r="C44" s="8">
        <v>148</v>
      </c>
      <c r="D44" s="9">
        <v>12000</v>
      </c>
      <c r="E44" s="16">
        <f>D44*C44</f>
        <v>1776000</v>
      </c>
      <c r="F44" s="24">
        <f t="shared" si="0"/>
        <v>2707.4945461364082</v>
      </c>
    </row>
    <row r="45" spans="1:6" ht="21.75" customHeight="1" thickBot="1" x14ac:dyDescent="0.3">
      <c r="A45" s="11" t="s">
        <v>19</v>
      </c>
      <c r="B45" s="8" t="s">
        <v>18</v>
      </c>
      <c r="C45" s="8">
        <v>44.58</v>
      </c>
      <c r="D45" s="9">
        <v>8000</v>
      </c>
      <c r="E45" s="16">
        <f t="shared" ref="E45:E48" si="5">D45*C45</f>
        <v>356640</v>
      </c>
      <c r="F45" s="24">
        <f t="shared" si="0"/>
        <v>543.69417507550043</v>
      </c>
    </row>
    <row r="46" spans="1:6" ht="15.75" thickBot="1" x14ac:dyDescent="0.3">
      <c r="A46" s="7" t="s">
        <v>17</v>
      </c>
      <c r="B46" s="8" t="s">
        <v>18</v>
      </c>
      <c r="C46" s="8">
        <v>44.58</v>
      </c>
      <c r="D46" s="9">
        <v>5000</v>
      </c>
      <c r="E46" s="16">
        <f t="shared" si="5"/>
        <v>222900</v>
      </c>
      <c r="F46" s="23">
        <f t="shared" si="0"/>
        <v>339.80885942218777</v>
      </c>
    </row>
    <row r="47" spans="1:6" ht="15.75" thickBot="1" x14ac:dyDescent="0.3">
      <c r="A47" s="7" t="s">
        <v>60</v>
      </c>
      <c r="B47" s="8" t="s">
        <v>18</v>
      </c>
      <c r="C47" s="8">
        <v>44.58</v>
      </c>
      <c r="D47" s="9">
        <v>12000</v>
      </c>
      <c r="E47" s="16">
        <f t="shared" si="5"/>
        <v>534960</v>
      </c>
      <c r="F47" s="24">
        <f t="shared" si="0"/>
        <v>815.54126261325052</v>
      </c>
    </row>
    <row r="48" spans="1:6" ht="15.75" thickBot="1" x14ac:dyDescent="0.3">
      <c r="A48" s="7" t="s">
        <v>20</v>
      </c>
      <c r="B48" s="8" t="s">
        <v>18</v>
      </c>
      <c r="C48" s="8">
        <v>125</v>
      </c>
      <c r="D48" s="9">
        <v>1500</v>
      </c>
      <c r="E48" s="16">
        <f t="shared" si="5"/>
        <v>187500</v>
      </c>
      <c r="F48" s="24">
        <f t="shared" si="0"/>
        <v>285.84190732014446</v>
      </c>
    </row>
    <row r="49" spans="1:6" ht="15.75" thickBot="1" x14ac:dyDescent="0.3">
      <c r="A49" s="37" t="s">
        <v>16</v>
      </c>
      <c r="B49" s="38"/>
      <c r="C49" s="38"/>
      <c r="D49" s="39"/>
      <c r="E49" s="17">
        <f>SUM(E35:E48)</f>
        <v>7597390</v>
      </c>
      <c r="F49" s="21">
        <f t="shared" si="0"/>
        <v>11582.146390693293</v>
      </c>
    </row>
    <row r="50" spans="1:6" ht="15.75" thickBot="1" x14ac:dyDescent="0.3">
      <c r="A50" s="4" t="s">
        <v>21</v>
      </c>
      <c r="B50" s="8"/>
      <c r="C50" s="8"/>
      <c r="D50" s="10"/>
      <c r="E50" s="18"/>
      <c r="F50" s="24"/>
    </row>
    <row r="51" spans="1:6" ht="15.75" thickBot="1" x14ac:dyDescent="0.3">
      <c r="A51" s="7" t="s">
        <v>61</v>
      </c>
      <c r="B51" s="8" t="s">
        <v>8</v>
      </c>
      <c r="C51" s="8">
        <v>158.88</v>
      </c>
      <c r="D51" s="9">
        <v>13000</v>
      </c>
      <c r="E51" s="16">
        <f>D51*C51</f>
        <v>2065440</v>
      </c>
      <c r="F51" s="24">
        <f t="shared" si="0"/>
        <v>3148.7429816283689</v>
      </c>
    </row>
    <row r="52" spans="1:6" ht="15.75" thickBot="1" x14ac:dyDescent="0.3">
      <c r="A52" s="7" t="s">
        <v>62</v>
      </c>
      <c r="B52" s="8" t="s">
        <v>6</v>
      </c>
      <c r="C52" s="8">
        <v>60.28</v>
      </c>
      <c r="D52" s="9">
        <v>2000</v>
      </c>
      <c r="E52" s="16">
        <f>D52*C52</f>
        <v>120560</v>
      </c>
      <c r="F52" s="24">
        <f t="shared" si="0"/>
        <v>183.79253518142195</v>
      </c>
    </row>
    <row r="53" spans="1:6" ht="15.75" thickBot="1" x14ac:dyDescent="0.3">
      <c r="A53" s="37" t="s">
        <v>22</v>
      </c>
      <c r="B53" s="38"/>
      <c r="C53" s="38"/>
      <c r="D53" s="39"/>
      <c r="E53" s="17">
        <f>SUM(E51:E52)</f>
        <v>2186000</v>
      </c>
      <c r="F53" s="23">
        <f t="shared" si="0"/>
        <v>3332.5355168097908</v>
      </c>
    </row>
    <row r="54" spans="1:6" ht="15.75" thickBot="1" x14ac:dyDescent="0.3">
      <c r="A54" s="4" t="s">
        <v>23</v>
      </c>
      <c r="B54" s="8"/>
      <c r="C54" s="8"/>
      <c r="D54" s="10"/>
      <c r="E54" s="18"/>
      <c r="F54" s="24"/>
    </row>
    <row r="55" spans="1:6" ht="15.75" thickBot="1" x14ac:dyDescent="0.3">
      <c r="A55" s="7" t="s">
        <v>63</v>
      </c>
      <c r="B55" s="8" t="s">
        <v>26</v>
      </c>
      <c r="C55" s="8">
        <v>1</v>
      </c>
      <c r="D55" s="9">
        <v>60000</v>
      </c>
      <c r="E55" s="16">
        <f>D55*C55</f>
        <v>60000</v>
      </c>
      <c r="F55" s="23">
        <f t="shared" si="0"/>
        <v>91.469410342446224</v>
      </c>
    </row>
    <row r="56" spans="1:6" ht="15.75" thickBot="1" x14ac:dyDescent="0.3">
      <c r="A56" s="7" t="s">
        <v>36</v>
      </c>
      <c r="B56" s="8" t="s">
        <v>1</v>
      </c>
      <c r="C56" s="8">
        <v>2</v>
      </c>
      <c r="D56" s="9">
        <v>50000</v>
      </c>
      <c r="E56" s="16">
        <f t="shared" ref="E56:E60" si="6">D56*C56</f>
        <v>100000</v>
      </c>
      <c r="F56" s="24">
        <f t="shared" si="0"/>
        <v>152.44901723741037</v>
      </c>
    </row>
    <row r="57" spans="1:6" ht="15.75" thickBot="1" x14ac:dyDescent="0.3">
      <c r="A57" s="7" t="s">
        <v>27</v>
      </c>
      <c r="B57" s="8" t="s">
        <v>1</v>
      </c>
      <c r="C57" s="8">
        <v>1</v>
      </c>
      <c r="D57" s="9">
        <v>30000</v>
      </c>
      <c r="E57" s="16">
        <f t="shared" si="6"/>
        <v>30000</v>
      </c>
      <c r="F57" s="24">
        <f t="shared" si="0"/>
        <v>45.734705171223112</v>
      </c>
    </row>
    <row r="58" spans="1:6" ht="15.75" thickBot="1" x14ac:dyDescent="0.3">
      <c r="A58" s="7" t="s">
        <v>37</v>
      </c>
      <c r="B58" s="8" t="s">
        <v>1</v>
      </c>
      <c r="C58" s="8">
        <v>4</v>
      </c>
      <c r="D58" s="9">
        <v>2000</v>
      </c>
      <c r="E58" s="16">
        <f t="shared" si="6"/>
        <v>8000</v>
      </c>
      <c r="F58" s="24">
        <f t="shared" si="0"/>
        <v>12.19592137899283</v>
      </c>
    </row>
    <row r="59" spans="1:6" ht="15.75" thickBot="1" x14ac:dyDescent="0.3">
      <c r="A59" s="7" t="s">
        <v>64</v>
      </c>
      <c r="B59" s="8" t="s">
        <v>1</v>
      </c>
      <c r="C59" s="8">
        <v>4</v>
      </c>
      <c r="D59" s="9">
        <v>2000</v>
      </c>
      <c r="E59" s="16">
        <f t="shared" si="6"/>
        <v>8000</v>
      </c>
      <c r="F59" s="24">
        <f t="shared" si="0"/>
        <v>12.19592137899283</v>
      </c>
    </row>
    <row r="60" spans="1:6" ht="15.75" thickBot="1" x14ac:dyDescent="0.3">
      <c r="A60" s="7" t="s">
        <v>65</v>
      </c>
      <c r="B60" s="8" t="s">
        <v>1</v>
      </c>
      <c r="C60" s="8">
        <v>4</v>
      </c>
      <c r="D60" s="9">
        <v>12000</v>
      </c>
      <c r="E60" s="16">
        <f t="shared" si="6"/>
        <v>48000</v>
      </c>
      <c r="F60" s="24">
        <f t="shared" si="0"/>
        <v>73.175528273956985</v>
      </c>
    </row>
    <row r="61" spans="1:6" ht="15.75" thickBot="1" x14ac:dyDescent="0.3">
      <c r="A61" s="37" t="s">
        <v>38</v>
      </c>
      <c r="B61" s="38"/>
      <c r="C61" s="38"/>
      <c r="D61" s="40"/>
      <c r="E61" s="17">
        <f>SUM(E55:E60)</f>
        <v>254000</v>
      </c>
      <c r="F61" s="24">
        <f t="shared" si="0"/>
        <v>387.22050378302237</v>
      </c>
    </row>
    <row r="62" spans="1:6" ht="15.75" thickBot="1" x14ac:dyDescent="0.3">
      <c r="A62" s="4" t="s">
        <v>39</v>
      </c>
      <c r="B62" s="8"/>
      <c r="C62" s="8"/>
      <c r="D62" s="10"/>
      <c r="E62" s="18"/>
      <c r="F62" s="24"/>
    </row>
    <row r="63" spans="1:6" ht="15.75" thickBot="1" x14ac:dyDescent="0.3">
      <c r="A63" s="7" t="s">
        <v>66</v>
      </c>
      <c r="B63" s="8" t="s">
        <v>26</v>
      </c>
      <c r="C63" s="8" t="s">
        <v>26</v>
      </c>
      <c r="D63" s="9">
        <v>50000</v>
      </c>
      <c r="E63" s="16">
        <v>50000</v>
      </c>
      <c r="F63" s="24">
        <f t="shared" si="0"/>
        <v>76.224508618705187</v>
      </c>
    </row>
    <row r="64" spans="1:6" ht="15.75" thickBot="1" x14ac:dyDescent="0.3">
      <c r="A64" s="7" t="s">
        <v>40</v>
      </c>
      <c r="B64" s="8" t="s">
        <v>26</v>
      </c>
      <c r="C64" s="8" t="s">
        <v>26</v>
      </c>
      <c r="D64" s="9">
        <v>125000</v>
      </c>
      <c r="E64" s="16">
        <v>125000</v>
      </c>
      <c r="F64" s="24">
        <f t="shared" si="0"/>
        <v>190.56127154676298</v>
      </c>
    </row>
    <row r="65" spans="1:6" ht="15.75" thickBot="1" x14ac:dyDescent="0.3">
      <c r="A65" s="7" t="s">
        <v>41</v>
      </c>
      <c r="B65" s="8" t="s">
        <v>26</v>
      </c>
      <c r="C65" s="8" t="s">
        <v>26</v>
      </c>
      <c r="D65" s="9">
        <v>395000</v>
      </c>
      <c r="E65" s="16">
        <v>395000</v>
      </c>
      <c r="F65" s="24">
        <f t="shared" si="0"/>
        <v>602.17361808777105</v>
      </c>
    </row>
    <row r="66" spans="1:6" ht="15.75" thickBot="1" x14ac:dyDescent="0.3">
      <c r="A66" s="7" t="s">
        <v>67</v>
      </c>
      <c r="B66" s="8" t="s">
        <v>8</v>
      </c>
      <c r="C66" s="8">
        <v>178.6</v>
      </c>
      <c r="D66" s="9">
        <v>1350</v>
      </c>
      <c r="E66" s="16">
        <f>D66*C66</f>
        <v>241110</v>
      </c>
      <c r="F66" s="24">
        <f t="shared" si="0"/>
        <v>367.56982546112016</v>
      </c>
    </row>
    <row r="67" spans="1:6" ht="15.75" thickBot="1" x14ac:dyDescent="0.3">
      <c r="A67" s="37" t="s">
        <v>42</v>
      </c>
      <c r="B67" s="38"/>
      <c r="C67" s="38"/>
      <c r="D67" s="39"/>
      <c r="E67" s="17">
        <f>SUM(E63:E66)</f>
        <v>811110</v>
      </c>
      <c r="F67" s="24">
        <f t="shared" si="0"/>
        <v>1236.5292237143594</v>
      </c>
    </row>
    <row r="68" spans="1:6" ht="15.75" thickBot="1" x14ac:dyDescent="0.3">
      <c r="A68" s="43" t="s">
        <v>28</v>
      </c>
      <c r="B68" s="44"/>
      <c r="C68" s="44"/>
      <c r="D68" s="45"/>
      <c r="E68" s="19">
        <f>E67+E61+E49+E33+E28+E53</f>
        <v>18846806</v>
      </c>
      <c r="F68" s="24">
        <f t="shared" si="0"/>
        <v>28731.770527641293</v>
      </c>
    </row>
    <row r="70" spans="1:6" ht="27" customHeight="1" x14ac:dyDescent="0.25">
      <c r="A70" s="35" t="s">
        <v>69</v>
      </c>
      <c r="B70" s="36"/>
      <c r="C70" s="36"/>
      <c r="D70" s="36"/>
      <c r="E70" s="36"/>
    </row>
    <row r="72" spans="1:6" x14ac:dyDescent="0.25">
      <c r="C72" s="42" t="s">
        <v>71</v>
      </c>
      <c r="D72" s="42"/>
      <c r="E72" s="42"/>
    </row>
    <row r="75" spans="1:6" x14ac:dyDescent="0.25">
      <c r="D75" s="41" t="s">
        <v>70</v>
      </c>
      <c r="E75" s="41"/>
    </row>
  </sheetData>
  <mergeCells count="35">
    <mergeCell ref="D75:E75"/>
    <mergeCell ref="C72:E72"/>
    <mergeCell ref="A49:D49"/>
    <mergeCell ref="A53:D53"/>
    <mergeCell ref="A61:D61"/>
    <mergeCell ref="A67:D67"/>
    <mergeCell ref="A68:D68"/>
    <mergeCell ref="C21:C22"/>
    <mergeCell ref="D21:D22"/>
    <mergeCell ref="E21:E22"/>
    <mergeCell ref="A7:E7"/>
    <mergeCell ref="A70:E70"/>
    <mergeCell ref="A28:D28"/>
    <mergeCell ref="A33:D33"/>
    <mergeCell ref="B42:B43"/>
    <mergeCell ref="C42:C43"/>
    <mergeCell ref="D42:D43"/>
    <mergeCell ref="E42:E43"/>
    <mergeCell ref="B19:B20"/>
    <mergeCell ref="F15:F16"/>
    <mergeCell ref="F19:F20"/>
    <mergeCell ref="F21:F22"/>
    <mergeCell ref="F42:F43"/>
    <mergeCell ref="B15:B16"/>
    <mergeCell ref="C15:C16"/>
    <mergeCell ref="D15:D16"/>
    <mergeCell ref="E15:E16"/>
    <mergeCell ref="B17:B18"/>
    <mergeCell ref="C17:C18"/>
    <mergeCell ref="D17:D18"/>
    <mergeCell ref="E17:E18"/>
    <mergeCell ref="C19:C20"/>
    <mergeCell ref="D19:D20"/>
    <mergeCell ref="E19:E20"/>
    <mergeCell ref="B21:B22"/>
  </mergeCells>
  <pageMargins left="0.61458333333333337" right="0.26041666666666669" top="0.75" bottom="0.593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ENR</cp:lastModifiedBy>
  <cp:lastPrinted>2018-03-16T21:00:00Z</cp:lastPrinted>
  <dcterms:created xsi:type="dcterms:W3CDTF">2018-03-16T15:19:12Z</dcterms:created>
  <dcterms:modified xsi:type="dcterms:W3CDTF">2018-08-27T07:17:39Z</dcterms:modified>
</cp:coreProperties>
</file>